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1. A NONG THON MOI 2025\NGHIEM THU NQ 44 TINH\"/>
    </mc:Choice>
  </mc:AlternateContent>
  <xr:revisionPtr revIDLastSave="0" documentId="8_{31CD3E5A-7268-41A2-A588-358492590B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L ĐIỀU CHỈNH KINH PHÍ " sheetId="2" r:id="rId1"/>
  </sheets>
  <definedNames>
    <definedName name="_xlnm.Print_Area" localSheetId="0">'PL ĐIỀU CHỈNH KINH PHÍ '!$A$1:$R$7</definedName>
    <definedName name="_xlnm.Print_Titles" localSheetId="0">'PL ĐIỀU CHỈNH KINH PHÍ 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Q6" i="2"/>
  <c r="O6" i="2"/>
  <c r="M6" i="2"/>
  <c r="K6" i="2"/>
  <c r="C7" i="2"/>
  <c r="D6" i="2"/>
  <c r="Q7" i="2"/>
  <c r="O7" i="2"/>
  <c r="M7" i="2"/>
</calcChain>
</file>

<file path=xl/sharedStrings.xml><?xml version="1.0" encoding="utf-8"?>
<sst xmlns="http://schemas.openxmlformats.org/spreadsheetml/2006/main" count="32" uniqueCount="24">
  <si>
    <t>TT</t>
  </si>
  <si>
    <t>Nội dung</t>
  </si>
  <si>
    <t>Tổng kinh phí (triệu đồng)</t>
  </si>
  <si>
    <t>Ghi chú</t>
  </si>
  <si>
    <t>Văn bản 
báo cáo lần 1</t>
  </si>
  <si>
    <t>Văn bản 
báo cáo lần 2</t>
  </si>
  <si>
    <t>x</t>
  </si>
  <si>
    <t>Mai  Phụ</t>
  </si>
  <si>
    <t>Đường giao thông</t>
  </si>
  <si>
    <t>Rãnh thoát nước</t>
  </si>
  <si>
    <t>Kênh mương</t>
  </si>
  <si>
    <t>Phục hồi mặt đường</t>
  </si>
  <si>
    <t>Nhà vệ sinh</t>
  </si>
  <si>
    <t>Khu dân cư mẫu</t>
  </si>
  <si>
    <t>Xứ lý nước thải sinh hoạt</t>
  </si>
  <si>
    <t>Khối lượng (km)</t>
  </si>
  <si>
    <t>Kinh phí  (Tr.đồng)</t>
  </si>
  <si>
    <t>Kinh phí (Tr.đồng)</t>
  </si>
  <si>
    <t>Khối lượng (công trình)</t>
  </si>
  <si>
    <t>Khối lượng (m2)</t>
  </si>
  <si>
    <t>Khối lượng (thôn)</t>
  </si>
  <si>
    <t>Tổng cộng</t>
  </si>
  <si>
    <t>PHỤ LỤC: KẾ HOẠCH KINH PHÍ NĂM 2025 THỰC HIỆN NGHỊ QUYẾT SỐ 44/2021/NQ-HĐND VÀ NGHỊ QUYẾT 164/2025/NQ-HĐND CỦA HĐND TỈNH</t>
  </si>
  <si>
    <t>(Kèm theo Quyết định số            /QĐ-UBND ngày         /        /2025 của UBND xã)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</si>
</sst>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0\ _₫_-;\-* #,##0.000\ _₫_-;_-* &quot;-&quot;???\ _₫_-;_-@_-"/>
    <numFmt numFmtId="165" formatCode="_(* #,##0.000_);_(* \(#,##0.000\);_(* &quot;-&quot;?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3" fontId="4" fillId="0" borderId="0" xfId="0" applyNumberFormat="1" applyFont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5" fontId="7" fillId="0" borderId="7" xfId="1" applyNumberFormat="1" applyFont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9" xfId="1" applyNumberFormat="1" applyFont="1" applyFill="1" applyBorder="1" applyAlignment="1">
      <alignment horizontal="center" vertical="center" wrapText="1"/>
    </xf>
    <xf numFmtId="166" fontId="7" fillId="0" borderId="9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166" fontId="8" fillId="0" borderId="0" xfId="0" applyNumberFormat="1" applyFont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1" applyNumberFormat="1" applyFont="1" applyFill="1" applyBorder="1" applyAlignment="1">
      <alignment horizontal="right" vertical="center" wrapText="1"/>
    </xf>
    <xf numFmtId="165" fontId="8" fillId="0" borderId="2" xfId="1" applyNumberFormat="1" applyFont="1" applyFill="1" applyBorder="1" applyAlignment="1">
      <alignment horizontal="right" vertical="center" wrapText="1"/>
    </xf>
    <xf numFmtId="166" fontId="8" fillId="0" borderId="2" xfId="1" applyNumberFormat="1" applyFont="1" applyFill="1" applyBorder="1" applyAlignment="1">
      <alignment horizontal="right" vertical="center" wrapText="1"/>
    </xf>
    <xf numFmtId="166" fontId="8" fillId="0" borderId="2" xfId="1" applyNumberFormat="1" applyFont="1" applyFill="1" applyBorder="1" applyAlignment="1">
      <alignment vertical="center" wrapText="1"/>
    </xf>
    <xf numFmtId="164" fontId="8" fillId="0" borderId="2" xfId="0" applyNumberFormat="1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7" fillId="0" borderId="9" xfId="1" applyNumberFormat="1" applyFont="1" applyFill="1" applyBorder="1" applyAlignment="1">
      <alignment vertical="center" wrapText="1"/>
    </xf>
    <xf numFmtId="165" fontId="7" fillId="0" borderId="11" xfId="1" applyNumberFormat="1" applyFont="1" applyFill="1" applyBorder="1" applyAlignment="1">
      <alignment vertical="center" wrapText="1"/>
    </xf>
    <xf numFmtId="165" fontId="7" fillId="0" borderId="3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7"/>
  <sheetViews>
    <sheetView tabSelected="1" zoomScale="84" zoomScaleNormal="84" workbookViewId="0">
      <pane xSplit="2" ySplit="5" topLeftCell="C6" activePane="bottomRight" state="frozen"/>
      <selection activeCell="B23" sqref="B23"/>
      <selection pane="topRight" activeCell="B23" sqref="B23"/>
      <selection pane="bottomLeft" activeCell="B23" sqref="B23"/>
      <selection pane="bottomRight" activeCell="F10" sqref="F10"/>
    </sheetView>
  </sheetViews>
  <sheetFormatPr defaultColWidth="8.7109375" defaultRowHeight="15.75" x14ac:dyDescent="0.25"/>
  <cols>
    <col min="1" max="1" width="4.28515625" style="7" customWidth="1"/>
    <col min="2" max="3" width="15.42578125" style="2" customWidth="1"/>
    <col min="4" max="4" width="12.140625" style="2" customWidth="1"/>
    <col min="5" max="5" width="15.42578125" style="2" customWidth="1"/>
    <col min="6" max="6" width="9.140625" style="2" customWidth="1"/>
    <col min="7" max="9" width="12.42578125" style="2" customWidth="1"/>
    <col min="10" max="10" width="15.140625" style="2" customWidth="1"/>
    <col min="11" max="11" width="14.28515625" style="2" customWidth="1"/>
    <col min="12" max="12" width="10.28515625" style="2" customWidth="1"/>
    <col min="13" max="13" width="11" style="2" customWidth="1"/>
    <col min="14" max="14" width="8.42578125" style="2" customWidth="1"/>
    <col min="15" max="15" width="11.85546875" style="2" customWidth="1"/>
    <col min="16" max="16" width="8.42578125" style="2" customWidth="1"/>
    <col min="17" max="17" width="10.28515625" style="2" customWidth="1"/>
    <col min="18" max="18" width="12.28515625" style="2" customWidth="1"/>
    <col min="19" max="19" width="13.42578125" style="2" hidden="1" customWidth="1"/>
    <col min="20" max="20" width="11" style="2" hidden="1" customWidth="1"/>
    <col min="21" max="21" width="0" style="2" hidden="1" customWidth="1"/>
    <col min="22" max="22" width="18.5703125" style="2" customWidth="1"/>
    <col min="23" max="23" width="13.140625" style="2" bestFit="1" customWidth="1"/>
    <col min="24" max="24" width="10" style="2" bestFit="1" customWidth="1"/>
    <col min="25" max="16384" width="8.7109375" style="2"/>
  </cols>
  <sheetData>
    <row r="1" spans="1:24" ht="42" customHeight="1" x14ac:dyDescent="0.2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1"/>
    </row>
    <row r="2" spans="1:24" x14ac:dyDescent="0.25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"/>
    </row>
    <row r="3" spans="1:24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7"/>
      <c r="S3" s="3"/>
    </row>
    <row r="4" spans="1:24" ht="64.5" customHeight="1" x14ac:dyDescent="0.25">
      <c r="A4" s="28" t="s">
        <v>0</v>
      </c>
      <c r="B4" s="28" t="s">
        <v>1</v>
      </c>
      <c r="C4" s="28" t="s">
        <v>2</v>
      </c>
      <c r="D4" s="36" t="s">
        <v>8</v>
      </c>
      <c r="E4" s="36"/>
      <c r="F4" s="36" t="s">
        <v>9</v>
      </c>
      <c r="G4" s="36"/>
      <c r="H4" s="37" t="s">
        <v>10</v>
      </c>
      <c r="I4" s="38"/>
      <c r="J4" s="37" t="s">
        <v>11</v>
      </c>
      <c r="K4" s="38"/>
      <c r="L4" s="39" t="s">
        <v>12</v>
      </c>
      <c r="M4" s="40"/>
      <c r="N4" s="39" t="s">
        <v>13</v>
      </c>
      <c r="O4" s="40"/>
      <c r="P4" s="37" t="s">
        <v>14</v>
      </c>
      <c r="Q4" s="38"/>
      <c r="R4" s="28" t="s">
        <v>3</v>
      </c>
      <c r="S4" s="4" t="s">
        <v>4</v>
      </c>
      <c r="T4" s="4" t="s">
        <v>5</v>
      </c>
    </row>
    <row r="5" spans="1:24" ht="69.599999999999994" customHeight="1" x14ac:dyDescent="0.25">
      <c r="A5" s="35"/>
      <c r="B5" s="35"/>
      <c r="C5" s="29"/>
      <c r="D5" s="8" t="s">
        <v>15</v>
      </c>
      <c r="E5" s="9" t="s">
        <v>16</v>
      </c>
      <c r="F5" s="8" t="s">
        <v>15</v>
      </c>
      <c r="G5" s="9" t="s">
        <v>17</v>
      </c>
      <c r="H5" s="8" t="s">
        <v>18</v>
      </c>
      <c r="I5" s="9" t="s">
        <v>17</v>
      </c>
      <c r="J5" s="8" t="s">
        <v>19</v>
      </c>
      <c r="K5" s="9" t="s">
        <v>17</v>
      </c>
      <c r="L5" s="8" t="s">
        <v>18</v>
      </c>
      <c r="M5" s="9" t="s">
        <v>17</v>
      </c>
      <c r="N5" s="8" t="s">
        <v>20</v>
      </c>
      <c r="O5" s="9" t="s">
        <v>17</v>
      </c>
      <c r="P5" s="8" t="s">
        <v>18</v>
      </c>
      <c r="Q5" s="9" t="s">
        <v>17</v>
      </c>
      <c r="R5" s="29"/>
      <c r="S5" s="1"/>
    </row>
    <row r="6" spans="1:24" ht="44.1" customHeight="1" x14ac:dyDescent="0.25">
      <c r="A6" s="10"/>
      <c r="B6" s="10" t="s">
        <v>21</v>
      </c>
      <c r="C6" s="11">
        <f>D6+K6+M6+O6+Q6</f>
        <v>3617.563000000001</v>
      </c>
      <c r="D6" s="30">
        <f>E7+G7+I7</f>
        <v>1450.5630000000001</v>
      </c>
      <c r="E6" s="31"/>
      <c r="F6" s="31"/>
      <c r="G6" s="31"/>
      <c r="H6" s="31"/>
      <c r="I6" s="32"/>
      <c r="J6" s="12"/>
      <c r="K6" s="13">
        <f>K7</f>
        <v>804.00000000000091</v>
      </c>
      <c r="L6" s="12"/>
      <c r="M6" s="14">
        <f>M7</f>
        <v>88</v>
      </c>
      <c r="N6" s="15"/>
      <c r="O6" s="14">
        <f>O7</f>
        <v>1200</v>
      </c>
      <c r="P6" s="15"/>
      <c r="Q6" s="14">
        <f>Q7</f>
        <v>75</v>
      </c>
      <c r="R6" s="16"/>
      <c r="S6" s="17"/>
      <c r="T6" s="18"/>
      <c r="U6" s="18"/>
      <c r="V6" s="19"/>
    </row>
    <row r="7" spans="1:24" s="5" customFormat="1" ht="36" customHeight="1" x14ac:dyDescent="0.25">
      <c r="A7" s="20">
        <v>1</v>
      </c>
      <c r="B7" s="21" t="s">
        <v>7</v>
      </c>
      <c r="C7" s="26">
        <f>E7+G7+K7+I7+M7+O7+Q7</f>
        <v>3617.563000000001</v>
      </c>
      <c r="D7" s="22">
        <v>7.68</v>
      </c>
      <c r="E7" s="22">
        <v>1212.2</v>
      </c>
      <c r="F7" s="23">
        <v>0</v>
      </c>
      <c r="G7" s="23">
        <v>0</v>
      </c>
      <c r="H7" s="23">
        <v>2.5</v>
      </c>
      <c r="I7" s="23">
        <v>238.363</v>
      </c>
      <c r="J7" s="23">
        <v>14618.181818181834</v>
      </c>
      <c r="K7" s="23">
        <v>804.00000000000091</v>
      </c>
      <c r="L7" s="24">
        <v>44</v>
      </c>
      <c r="M7" s="24">
        <f t="shared" ref="M7" si="0">L7*2</f>
        <v>88</v>
      </c>
      <c r="N7" s="24">
        <v>4</v>
      </c>
      <c r="O7" s="24">
        <f t="shared" ref="O7" si="1">N7*300</f>
        <v>1200</v>
      </c>
      <c r="P7" s="25">
        <v>75</v>
      </c>
      <c r="Q7" s="25">
        <f t="shared" ref="Q7" si="2">P7</f>
        <v>75</v>
      </c>
      <c r="R7" s="20"/>
      <c r="S7" s="18"/>
      <c r="T7" s="6" t="s">
        <v>6</v>
      </c>
      <c r="U7" s="6"/>
      <c r="V7" s="6"/>
      <c r="X7" s="6"/>
    </row>
  </sheetData>
  <mergeCells count="14">
    <mergeCell ref="R4:R5"/>
    <mergeCell ref="D6:I6"/>
    <mergeCell ref="A1:R1"/>
    <mergeCell ref="A2:R2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Q4"/>
  </mergeCells>
  <pageMargins left="0.511811023622047" right="0.23622047244094499" top="0.511811023622047" bottom="0.511811023622047" header="0.31496062992126" footer="0.31496062992126"/>
  <pageSetup paperSize="9" scale="6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 ĐIỀU CHỈNH KINH PHÍ </vt:lpstr>
      <vt:lpstr>'PL ĐIỀU CHỈNH KINH PHÍ '!Print_Area</vt:lpstr>
      <vt:lpstr>'PL ĐIỀU CHỈNH KINH PHÍ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2025-11-24T08:25:48Z</dcterms:created>
  <dcterms:modified xsi:type="dcterms:W3CDTF">2025-12-05T02:58:42Z</dcterms:modified>
</cp:coreProperties>
</file>